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28" i="1"/>
  <c r="H28"/>
  <c r="G28"/>
  <c r="F28"/>
  <c r="E28"/>
  <c r="H26"/>
  <c r="H27" s="1"/>
  <c r="G26"/>
  <c r="G27" s="1"/>
  <c r="F26"/>
  <c r="F27" s="1"/>
  <c r="E26"/>
  <c r="E27" s="1"/>
  <c r="I18"/>
  <c r="H18"/>
  <c r="G18"/>
  <c r="F18"/>
  <c r="E18"/>
  <c r="D18"/>
  <c r="I17"/>
  <c r="H17"/>
  <c r="G17"/>
  <c r="F17"/>
  <c r="E17"/>
  <c r="D17"/>
  <c r="I16"/>
  <c r="H16"/>
  <c r="G16"/>
  <c r="F16"/>
  <c r="E16"/>
  <c r="D16"/>
  <c r="D26"/>
  <c r="D27" s="1"/>
</calcChain>
</file>

<file path=xl/sharedStrings.xml><?xml version="1.0" encoding="utf-8"?>
<sst xmlns="http://schemas.openxmlformats.org/spreadsheetml/2006/main" count="31" uniqueCount="23">
  <si>
    <t>Приложение 1 к приказу №257 от 26.11.2015г.</t>
  </si>
  <si>
    <t>УТВЕРЖДАЮ:</t>
  </si>
  <si>
    <t>Директор ГЛХУ "Полоцкий лесхоз"</t>
  </si>
  <si>
    <t>____________ К.С.Баратынский</t>
  </si>
  <si>
    <t>ноябрь 2015</t>
  </si>
  <si>
    <t>ПРЕЙСКУРАНТ  ОТПУСКНЫХ ЦЕН</t>
  </si>
  <si>
    <t>ели (сосны) новогодней,  ТУ РБ 00969296.004-97</t>
  </si>
  <si>
    <t>№ п/п</t>
  </si>
  <si>
    <t>%</t>
  </si>
  <si>
    <t xml:space="preserve">Высота ели(сосны), м </t>
  </si>
  <si>
    <t>до 1.0</t>
  </si>
  <si>
    <t>1.01-2.0</t>
  </si>
  <si>
    <t>2.01-3.0</t>
  </si>
  <si>
    <t>3.01-4.0</t>
  </si>
  <si>
    <t>4.01-5.0</t>
  </si>
  <si>
    <t>5.01 -6,0</t>
  </si>
  <si>
    <r>
      <t xml:space="preserve">Отпускная цена без НДС, </t>
    </r>
    <r>
      <rPr>
        <i/>
        <sz val="10"/>
        <rFont val="Times New Roman Cyr"/>
        <charset val="204"/>
      </rPr>
      <t>склад лесничества</t>
    </r>
  </si>
  <si>
    <t>Сумма НДС</t>
  </si>
  <si>
    <t>Отпускная цена  с НДС, склад лесничества</t>
  </si>
  <si>
    <t>Примечание : на ели (сосны) свыше  6 метров надбавка за длину каждого метра - 50000 руб. без НДС</t>
  </si>
  <si>
    <t>Отпускная цена без НДС</t>
  </si>
  <si>
    <r>
      <t xml:space="preserve">На торговых точках:                                                              </t>
    </r>
    <r>
      <rPr>
        <i/>
        <sz val="14"/>
        <rFont val="Times New Roman"/>
        <family val="1"/>
        <charset val="204"/>
      </rPr>
      <t xml:space="preserve"> г.Полоцка, г.Новополоцка</t>
    </r>
  </si>
  <si>
    <t xml:space="preserve">Экономист :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</si>
</sst>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 Cyr"/>
      <family val="1"/>
      <charset val="204"/>
    </font>
    <font>
      <b/>
      <i/>
      <sz val="14"/>
      <color theme="0"/>
      <name val="Times New Roman Cyr"/>
      <charset val="204"/>
    </font>
    <font>
      <b/>
      <i/>
      <sz val="14"/>
      <name val="Times New Roman Cyr"/>
      <charset val="204"/>
    </font>
    <font>
      <i/>
      <sz val="12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sz val="12"/>
      <name val="Bookman Old Style"/>
      <family val="1"/>
    </font>
    <font>
      <b/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i/>
      <sz val="12"/>
      <name val="Times New Roman Cyr"/>
      <charset val="204"/>
    </font>
    <font>
      <i/>
      <sz val="10"/>
      <name val="Times New Roman Cyr"/>
      <charset val="204"/>
    </font>
    <font>
      <b/>
      <i/>
      <sz val="11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i/>
      <sz val="12"/>
      <name val="Times New Roman Cyr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0" fontId="0" fillId="0" borderId="0" xfId="0" applyFill="1"/>
    <xf numFmtId="0" fontId="4" fillId="0" borderId="0" xfId="0" applyFont="1" applyBorder="1" applyAlignment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vertical="center" wrapText="1"/>
    </xf>
    <xf numFmtId="164" fontId="15" fillId="0" borderId="12" xfId="0" applyNumberFormat="1" applyFont="1" applyFill="1" applyBorder="1" applyAlignment="1">
      <alignment wrapText="1"/>
    </xf>
    <xf numFmtId="1" fontId="16" fillId="0" borderId="16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vertical="center" wrapText="1"/>
    </xf>
    <xf numFmtId="9" fontId="17" fillId="0" borderId="16" xfId="1" applyFont="1" applyFill="1" applyBorder="1" applyAlignment="1">
      <alignment wrapText="1"/>
    </xf>
    <xf numFmtId="1" fontId="18" fillId="0" borderId="18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vertical="center" wrapText="1"/>
    </xf>
    <xf numFmtId="164" fontId="18" fillId="0" borderId="18" xfId="0" applyNumberFormat="1" applyFont="1" applyFill="1" applyBorder="1" applyAlignment="1">
      <alignment vertical="center" wrapText="1"/>
    </xf>
    <xf numFmtId="3" fontId="0" fillId="0" borderId="0" xfId="0" applyNumberFormat="1" applyFill="1"/>
    <xf numFmtId="0" fontId="19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20" fillId="0" borderId="0" xfId="0" applyFont="1" applyFill="1"/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3" fontId="24" fillId="0" borderId="29" xfId="0" applyNumberFormat="1" applyFont="1" applyBorder="1" applyAlignment="1"/>
    <xf numFmtId="3" fontId="24" fillId="0" borderId="31" xfId="0" applyNumberFormat="1" applyFont="1" applyBorder="1" applyAlignment="1"/>
    <xf numFmtId="3" fontId="14" fillId="0" borderId="20" xfId="0" applyNumberFormat="1" applyFont="1" applyFill="1" applyBorder="1" applyAlignment="1">
      <alignment vertical="center" wrapText="1"/>
    </xf>
    <xf numFmtId="1" fontId="7" fillId="0" borderId="18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vertical="center"/>
    </xf>
    <xf numFmtId="3" fontId="14" fillId="0" borderId="18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165" fontId="12" fillId="0" borderId="0" xfId="1" applyNumberFormat="1" applyFont="1" applyFill="1"/>
    <xf numFmtId="3" fontId="12" fillId="0" borderId="0" xfId="1" applyNumberFormat="1" applyFont="1" applyFill="1"/>
    <xf numFmtId="3" fontId="14" fillId="0" borderId="13" xfId="0" applyNumberFormat="1" applyFont="1" applyFill="1" applyBorder="1" applyAlignment="1">
      <alignment horizontal="center"/>
    </xf>
    <xf numFmtId="3" fontId="14" fillId="0" borderId="14" xfId="0" applyNumberFormat="1" applyFont="1" applyFill="1" applyBorder="1" applyAlignment="1">
      <alignment horizontal="center"/>
    </xf>
    <xf numFmtId="3" fontId="14" fillId="0" borderId="15" xfId="0" applyNumberFormat="1" applyFont="1" applyFill="1" applyBorder="1" applyAlignment="1">
      <alignment horizontal="center"/>
    </xf>
    <xf numFmtId="3" fontId="14" fillId="0" borderId="20" xfId="0" applyNumberFormat="1" applyFont="1" applyFill="1" applyBorder="1" applyAlignment="1">
      <alignment horizontal="center"/>
    </xf>
    <xf numFmtId="3" fontId="14" fillId="0" borderId="21" xfId="0" applyNumberFormat="1" applyFont="1" applyFill="1" applyBorder="1" applyAlignment="1">
      <alignment horizontal="center"/>
    </xf>
    <xf numFmtId="3" fontId="14" fillId="0" borderId="22" xfId="0" applyNumberFormat="1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talya\&#1056;&#1072;&#1073;&#1086;&#1095;&#1072;&#1103;\&#1055;&#1086;&#1073;&#1086;&#1095;&#1085;&#1086;&#1077;%20&#1087;&#1086;&#1083;&#1100;&#1079;&#1086;&#1074;&#1072;&#1085;&#1080;&#1077;\&#1025;&#1083;&#1082;&#1080;%20&#1085;&#1086;&#1074;&#1086;&#1075;&#1086;&#1076;&#1085;&#1080;&#1080;\&#1045;&#1083;&#1082;&#1080;%202015\&#1055;&#1088;&#1077;&#1081;&#1089;&#1082;&#1091;&#1088;&#1072;&#1085;&#1090;%20&#1085;&#1072;%20&#1077;&#1083;&#1080;%202015%20&#1042;&#1043;&#1055;&#1051;&#1061;&#105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ель новог 2015г."/>
      <sheetName val="Лист1"/>
    </sheetNames>
    <sheetDataSet>
      <sheetData sheetId="0"/>
      <sheetData sheetId="1">
        <row r="26">
          <cell r="D26">
            <v>50000</v>
          </cell>
          <cell r="E26">
            <v>66666.666666666672</v>
          </cell>
          <cell r="F26">
            <v>83333.333333333343</v>
          </cell>
          <cell r="G26">
            <v>137500</v>
          </cell>
          <cell r="H26">
            <v>183333.33333333334</v>
          </cell>
          <cell r="I26">
            <v>366666.66666666669</v>
          </cell>
        </row>
        <row r="27">
          <cell r="D27">
            <v>10000</v>
          </cell>
          <cell r="E27">
            <v>13333.333333333336</v>
          </cell>
          <cell r="F27">
            <v>16666.666666666672</v>
          </cell>
          <cell r="G27">
            <v>27500</v>
          </cell>
          <cell r="H27">
            <v>36666.666666666672</v>
          </cell>
          <cell r="I27">
            <v>73333.333333333343</v>
          </cell>
        </row>
        <row r="28">
          <cell r="D28">
            <v>60000</v>
          </cell>
          <cell r="E28">
            <v>80000</v>
          </cell>
          <cell r="F28">
            <v>100000</v>
          </cell>
          <cell r="G28">
            <v>165000</v>
          </cell>
          <cell r="H28">
            <v>220000</v>
          </cell>
          <cell r="I28">
            <v>440000</v>
          </cell>
        </row>
        <row r="45">
          <cell r="D45">
            <v>75000</v>
          </cell>
          <cell r="E45">
            <v>95000</v>
          </cell>
          <cell r="F45">
            <v>120000</v>
          </cell>
          <cell r="G45">
            <v>220000</v>
          </cell>
          <cell r="H45">
            <v>330000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topLeftCell="A28" workbookViewId="0">
      <selection activeCell="H37" sqref="H37"/>
    </sheetView>
  </sheetViews>
  <sheetFormatPr defaultRowHeight="15"/>
  <cols>
    <col min="1" max="1" width="6.28515625" customWidth="1"/>
    <col min="2" max="2" width="29" customWidth="1"/>
    <col min="3" max="3" width="6.42578125" customWidth="1"/>
    <col min="4" max="4" width="10.5703125" customWidth="1"/>
    <col min="5" max="5" width="9.42578125" customWidth="1"/>
  </cols>
  <sheetData>
    <row r="1" spans="1:9">
      <c r="A1" s="2" t="s">
        <v>0</v>
      </c>
      <c r="B1" s="2"/>
      <c r="C1" s="3"/>
      <c r="D1" s="4"/>
      <c r="E1" s="4"/>
      <c r="F1" s="4"/>
      <c r="G1" s="4"/>
      <c r="H1" s="4"/>
      <c r="I1" s="4"/>
    </row>
    <row r="2" spans="1:9">
      <c r="A2" s="1"/>
      <c r="B2" s="4"/>
      <c r="C2" s="3"/>
      <c r="D2" s="4"/>
      <c r="E2" s="4"/>
      <c r="F2" s="4"/>
      <c r="G2" s="4"/>
      <c r="H2" s="4"/>
      <c r="I2" s="4"/>
    </row>
    <row r="3" spans="1:9" ht="15.75">
      <c r="A3" s="5"/>
      <c r="B3" s="5"/>
      <c r="C3" s="5"/>
      <c r="D3" s="5"/>
      <c r="E3" s="5"/>
      <c r="F3" s="5" t="s">
        <v>1</v>
      </c>
      <c r="G3" s="5"/>
      <c r="H3" s="5"/>
      <c r="I3" s="5"/>
    </row>
    <row r="4" spans="1:9" ht="19.5">
      <c r="A4" s="6"/>
      <c r="B4" s="6"/>
      <c r="C4" s="6"/>
      <c r="D4" s="6"/>
      <c r="E4" s="7" t="s">
        <v>2</v>
      </c>
      <c r="F4" s="7"/>
      <c r="G4" s="6"/>
      <c r="H4" s="6"/>
      <c r="I4" s="6"/>
    </row>
    <row r="5" spans="1:9" ht="19.5">
      <c r="A5" s="8"/>
      <c r="B5" s="8"/>
      <c r="C5" s="8"/>
      <c r="D5" s="8"/>
      <c r="E5" s="9" t="s">
        <v>3</v>
      </c>
      <c r="F5" s="10"/>
      <c r="G5" s="10"/>
      <c r="H5" s="10"/>
      <c r="I5" s="10"/>
    </row>
    <row r="6" spans="1:9" ht="15.75">
      <c r="A6" s="8"/>
      <c r="B6" s="8"/>
      <c r="C6" s="8"/>
      <c r="D6" s="8"/>
      <c r="E6" s="11" t="s">
        <v>4</v>
      </c>
      <c r="F6" s="8"/>
      <c r="G6" s="8"/>
      <c r="H6" s="8"/>
      <c r="I6" s="8"/>
    </row>
    <row r="7" spans="1:9" ht="15.75">
      <c r="A7" s="8"/>
      <c r="B7" s="8"/>
      <c r="C7" s="8"/>
      <c r="D7" s="8"/>
      <c r="E7" s="8"/>
      <c r="F7" s="8"/>
      <c r="G7" s="8"/>
      <c r="H7" s="8"/>
      <c r="I7" s="8"/>
    </row>
    <row r="8" spans="1:9" ht="15.75">
      <c r="A8" s="8"/>
      <c r="B8" s="8"/>
      <c r="C8" s="8"/>
      <c r="D8" s="8"/>
      <c r="E8" s="8"/>
      <c r="F8" s="8"/>
      <c r="G8" s="8"/>
      <c r="H8" s="8"/>
      <c r="I8" s="8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15.75">
      <c r="A10" s="1"/>
      <c r="B10" s="4"/>
      <c r="C10" s="3"/>
      <c r="D10" s="4"/>
      <c r="E10" s="8"/>
      <c r="F10" s="4"/>
      <c r="G10" s="4"/>
      <c r="H10" s="4"/>
      <c r="I10" s="4"/>
    </row>
    <row r="11" spans="1:9" ht="15.75">
      <c r="A11" s="12" t="s">
        <v>5</v>
      </c>
      <c r="B11" s="12"/>
      <c r="C11" s="12"/>
      <c r="D11" s="12"/>
      <c r="E11" s="12"/>
      <c r="F11" s="12"/>
      <c r="G11" s="12"/>
      <c r="H11" s="12"/>
      <c r="I11" s="12"/>
    </row>
    <row r="12" spans="1:9" ht="15.75">
      <c r="A12" s="13" t="s">
        <v>6</v>
      </c>
      <c r="B12" s="13"/>
      <c r="C12" s="13"/>
      <c r="D12" s="13"/>
      <c r="E12" s="13"/>
      <c r="F12" s="13"/>
      <c r="G12" s="13"/>
      <c r="H12" s="13"/>
      <c r="I12" s="13"/>
    </row>
    <row r="13" spans="1:9" ht="16.5" thickBot="1">
      <c r="A13" s="1"/>
      <c r="B13" s="4"/>
      <c r="C13" s="3"/>
      <c r="D13" s="4"/>
      <c r="E13" s="8"/>
      <c r="F13" s="4"/>
      <c r="G13" s="4"/>
      <c r="H13" s="4"/>
      <c r="I13" s="4"/>
    </row>
    <row r="14" spans="1:9" ht="16.5" thickBot="1">
      <c r="A14" s="14" t="s">
        <v>7</v>
      </c>
      <c r="B14" s="15"/>
      <c r="C14" s="16" t="s">
        <v>8</v>
      </c>
      <c r="D14" s="17" t="s">
        <v>9</v>
      </c>
      <c r="E14" s="18"/>
      <c r="F14" s="18"/>
      <c r="G14" s="18"/>
      <c r="H14" s="18"/>
      <c r="I14" s="19"/>
    </row>
    <row r="15" spans="1:9" ht="15.75" thickBot="1">
      <c r="A15" s="20"/>
      <c r="B15" s="21"/>
      <c r="C15" s="22"/>
      <c r="D15" s="23" t="s">
        <v>10</v>
      </c>
      <c r="E15" s="24" t="s">
        <v>11</v>
      </c>
      <c r="F15" s="25" t="s">
        <v>12</v>
      </c>
      <c r="G15" s="25" t="s">
        <v>13</v>
      </c>
      <c r="H15" s="25" t="s">
        <v>14</v>
      </c>
      <c r="I15" s="26" t="s">
        <v>15</v>
      </c>
    </row>
    <row r="16" spans="1:9" ht="30.75" customHeight="1">
      <c r="A16" s="27">
        <v>1</v>
      </c>
      <c r="B16" s="28" t="s">
        <v>16</v>
      </c>
      <c r="C16" s="29"/>
      <c r="D16" s="65">
        <f>'[1]ель новог 2015г.'!D26</f>
        <v>50000</v>
      </c>
      <c r="E16" s="66">
        <f>'[1]ель новог 2015г.'!E26</f>
        <v>66666.666666666672</v>
      </c>
      <c r="F16" s="66">
        <f>'[1]ель новог 2015г.'!F26</f>
        <v>83333.333333333343</v>
      </c>
      <c r="G16" s="66">
        <f>'[1]ель новог 2015г.'!G26</f>
        <v>137500</v>
      </c>
      <c r="H16" s="66">
        <f>'[1]ель новог 2015г.'!H26</f>
        <v>183333.33333333334</v>
      </c>
      <c r="I16" s="67">
        <f>'[1]ель новог 2015г.'!I26</f>
        <v>366666.66666666669</v>
      </c>
    </row>
    <row r="17" spans="1:9" ht="16.5" thickBot="1">
      <c r="A17" s="30">
        <v>2</v>
      </c>
      <c r="B17" s="31" t="s">
        <v>17</v>
      </c>
      <c r="C17" s="32">
        <v>0.2</v>
      </c>
      <c r="D17" s="65">
        <f>'[1]ель новог 2015г.'!D27</f>
        <v>10000</v>
      </c>
      <c r="E17" s="66">
        <f>'[1]ель новог 2015г.'!E27</f>
        <v>13333.333333333336</v>
      </c>
      <c r="F17" s="66">
        <f>'[1]ель новог 2015г.'!F27</f>
        <v>16666.666666666672</v>
      </c>
      <c r="G17" s="66">
        <f>'[1]ель новог 2015г.'!G27</f>
        <v>27500</v>
      </c>
      <c r="H17" s="66">
        <f>'[1]ель новог 2015г.'!H27</f>
        <v>36666.666666666672</v>
      </c>
      <c r="I17" s="67">
        <f>'[1]ель новог 2015г.'!I27</f>
        <v>73333.333333333343</v>
      </c>
    </row>
    <row r="18" spans="1:9" ht="36" customHeight="1" thickBot="1">
      <c r="A18" s="33">
        <v>3</v>
      </c>
      <c r="B18" s="34" t="s">
        <v>18</v>
      </c>
      <c r="C18" s="35"/>
      <c r="D18" s="68">
        <f>'[1]ель новог 2015г.'!D28</f>
        <v>60000</v>
      </c>
      <c r="E18" s="69">
        <f>'[1]ель новог 2015г.'!E28</f>
        <v>80000</v>
      </c>
      <c r="F18" s="69">
        <f>'[1]ель новог 2015г.'!F28</f>
        <v>100000</v>
      </c>
      <c r="G18" s="69">
        <f>'[1]ель новог 2015г.'!G28</f>
        <v>165000</v>
      </c>
      <c r="H18" s="69">
        <f>'[1]ель новог 2015г.'!H28</f>
        <v>220000</v>
      </c>
      <c r="I18" s="70">
        <f>'[1]ель новог 2015г.'!I28</f>
        <v>440000</v>
      </c>
    </row>
    <row r="19" spans="1:9">
      <c r="A19" s="1"/>
      <c r="B19" s="4"/>
      <c r="C19" s="3"/>
      <c r="D19" s="4"/>
      <c r="E19" s="36"/>
      <c r="F19" s="36"/>
      <c r="G19" s="36"/>
      <c r="H19" s="36"/>
      <c r="I19" s="36"/>
    </row>
    <row r="20" spans="1:9">
      <c r="A20" s="37" t="s">
        <v>19</v>
      </c>
      <c r="B20" s="38"/>
      <c r="C20" s="38"/>
      <c r="D20" s="38"/>
      <c r="E20" s="38"/>
      <c r="F20" s="38"/>
      <c r="G20" s="38"/>
      <c r="H20" s="38"/>
      <c r="I20" s="38"/>
    </row>
    <row r="21" spans="1:9" ht="15.75">
      <c r="A21" s="1"/>
      <c r="B21" s="39"/>
      <c r="C21" s="3"/>
      <c r="D21" s="4"/>
      <c r="E21" s="4"/>
      <c r="F21" s="4"/>
      <c r="G21" s="4"/>
      <c r="H21" s="4"/>
      <c r="I21" s="4"/>
    </row>
    <row r="22" spans="1:9">
      <c r="A22" s="1"/>
      <c r="B22" s="4"/>
      <c r="C22" s="3"/>
      <c r="D22" s="4"/>
      <c r="E22" s="4"/>
      <c r="F22" s="4"/>
      <c r="G22" s="4"/>
      <c r="H22" s="4"/>
      <c r="I22" s="4"/>
    </row>
    <row r="23" spans="1:9" ht="16.5" thickBot="1">
      <c r="A23" s="1"/>
      <c r="B23" s="39"/>
      <c r="C23" s="3"/>
      <c r="D23" s="4"/>
      <c r="E23" s="4"/>
      <c r="F23" s="4"/>
      <c r="G23" s="4"/>
      <c r="H23" s="4"/>
      <c r="I23" s="4"/>
    </row>
    <row r="24" spans="1:9" ht="15.75">
      <c r="A24" s="40" t="s">
        <v>21</v>
      </c>
      <c r="B24" s="41"/>
      <c r="C24" s="42"/>
      <c r="D24" s="43" t="s">
        <v>9</v>
      </c>
      <c r="E24" s="15"/>
      <c r="F24" s="15"/>
      <c r="G24" s="15"/>
      <c r="H24" s="44"/>
      <c r="I24" s="4"/>
    </row>
    <row r="25" spans="1:9" ht="29.25" customHeight="1" thickBot="1">
      <c r="A25" s="45"/>
      <c r="B25" s="46"/>
      <c r="C25" s="47"/>
      <c r="D25" s="48" t="s">
        <v>10</v>
      </c>
      <c r="E25" s="49" t="s">
        <v>11</v>
      </c>
      <c r="F25" s="50" t="s">
        <v>12</v>
      </c>
      <c r="G25" s="50" t="s">
        <v>13</v>
      </c>
      <c r="H25" s="51" t="s">
        <v>14</v>
      </c>
      <c r="I25" s="4"/>
    </row>
    <row r="26" spans="1:9" ht="20.25" customHeight="1" thickBot="1">
      <c r="A26" s="52">
        <v>7</v>
      </c>
      <c r="B26" s="28" t="s">
        <v>20</v>
      </c>
      <c r="C26" s="29"/>
      <c r="D26" s="54">
        <f>D28/1.2</f>
        <v>62500</v>
      </c>
      <c r="E26" s="54">
        <f>E28/1.2</f>
        <v>79166.666666666672</v>
      </c>
      <c r="F26" s="54">
        <f>F28/1.2</f>
        <v>100000</v>
      </c>
      <c r="G26" s="54">
        <f>G28/1.2</f>
        <v>183333.33333333334</v>
      </c>
      <c r="H26" s="55">
        <f>H28/1.2</f>
        <v>275000</v>
      </c>
      <c r="I26" s="4"/>
    </row>
    <row r="27" spans="1:9" ht="16.5" thickBot="1">
      <c r="A27" s="53">
        <v>8</v>
      </c>
      <c r="B27" s="31" t="s">
        <v>17</v>
      </c>
      <c r="C27" s="32">
        <v>0.2</v>
      </c>
      <c r="D27" s="56">
        <f>D26*$C$27</f>
        <v>12500</v>
      </c>
      <c r="E27" s="56">
        <f t="shared" ref="E27:H27" si="0">E26*$C$27</f>
        <v>15833.333333333336</v>
      </c>
      <c r="F27" s="56">
        <f t="shared" si="0"/>
        <v>20000</v>
      </c>
      <c r="G27" s="56">
        <f t="shared" si="0"/>
        <v>36666.666666666672</v>
      </c>
      <c r="H27" s="56">
        <f t="shared" si="0"/>
        <v>55000</v>
      </c>
      <c r="I27" s="4"/>
    </row>
    <row r="28" spans="1:9" ht="33.75" customHeight="1" thickBot="1">
      <c r="A28" s="57">
        <v>9</v>
      </c>
      <c r="B28" s="34" t="s">
        <v>18</v>
      </c>
      <c r="C28" s="35"/>
      <c r="D28" s="58">
        <f>'[1]ель новог 2015г.'!D45</f>
        <v>75000</v>
      </c>
      <c r="E28" s="58">
        <f>'[1]ель новог 2015г.'!E45</f>
        <v>95000</v>
      </c>
      <c r="F28" s="58">
        <f>'[1]ель новог 2015г.'!F45</f>
        <v>120000</v>
      </c>
      <c r="G28" s="58">
        <f>'[1]ель новог 2015г.'!G45</f>
        <v>220000</v>
      </c>
      <c r="H28" s="59">
        <f>'[1]ель новог 2015г.'!H45</f>
        <v>330000</v>
      </c>
      <c r="I28" s="60"/>
    </row>
    <row r="29" spans="1:9" ht="15.75">
      <c r="A29" s="1"/>
      <c r="B29" s="4"/>
      <c r="C29" s="3"/>
      <c r="D29" s="61"/>
      <c r="E29" s="36"/>
      <c r="F29" s="36"/>
      <c r="G29" s="36"/>
      <c r="H29" s="36"/>
      <c r="I29" s="62"/>
    </row>
    <row r="30" spans="1:9">
      <c r="A30" s="1"/>
      <c r="B30" s="4"/>
      <c r="C30" s="3"/>
      <c r="D30" s="63"/>
      <c r="E30" s="63"/>
      <c r="F30" s="63"/>
      <c r="G30" s="63"/>
      <c r="H30" s="63"/>
      <c r="I30" s="64"/>
    </row>
    <row r="31" spans="1:9">
      <c r="A31" s="1"/>
      <c r="B31" s="2" t="s">
        <v>22</v>
      </c>
      <c r="C31" s="3"/>
      <c r="D31" s="4"/>
      <c r="E31" s="4"/>
      <c r="F31" s="4"/>
      <c r="G31" s="4"/>
      <c r="H31" s="4"/>
      <c r="I31" s="4"/>
    </row>
    <row r="32" spans="1:9">
      <c r="A32" s="1"/>
      <c r="B32" s="4"/>
      <c r="C32" s="3"/>
      <c r="D32" s="4"/>
      <c r="E32" s="4"/>
      <c r="F32" s="4"/>
      <c r="G32" s="4"/>
      <c r="H32" s="4"/>
      <c r="I32" s="4"/>
    </row>
  </sheetData>
  <mergeCells count="9">
    <mergeCell ref="A20:I20"/>
    <mergeCell ref="A24:C25"/>
    <mergeCell ref="D24:H24"/>
    <mergeCell ref="A11:I11"/>
    <mergeCell ref="A12:I12"/>
    <mergeCell ref="A14:A15"/>
    <mergeCell ref="B14:B15"/>
    <mergeCell ref="C14:C15"/>
    <mergeCell ref="D14:I1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2015-11-30T06:38:52Z</dcterms:modified>
</cp:coreProperties>
</file>